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05" windowHeight="11640" activeTab="0"/>
  </bookViews>
  <sheets>
    <sheet name="Zakázka" sheetId="1" r:id="rId1"/>
  </sheets>
  <externalReferences>
    <externalReference r:id="rId4"/>
  </externalReferences>
  <definedNames>
    <definedName name="Dodavka">'[1]Rekapitulace'!$G$29</definedName>
    <definedName name="HSV">'[1]Rekapitulace'!$E$29</definedName>
    <definedName name="HZS">'[1]Rekapitulace'!$I$29</definedName>
    <definedName name="Mont">'[1]Rekapitulace'!$H$29</definedName>
    <definedName name="PocetMJ">'Zakázka'!#REF!</definedName>
    <definedName name="PSV">'[1]Rekapitulace'!$F$29</definedName>
    <definedName name="VRN">'[1]Rekapitulace'!$H$36</definedName>
  </definedNames>
  <calcPr fullCalcOnLoad="1"/>
</workbook>
</file>

<file path=xl/sharedStrings.xml><?xml version="1.0" encoding="utf-8"?>
<sst xmlns="http://schemas.openxmlformats.org/spreadsheetml/2006/main" count="269" uniqueCount="115">
  <si>
    <t>m</t>
  </si>
  <si>
    <t>m2</t>
  </si>
  <si>
    <t>ks</t>
  </si>
  <si>
    <t>kpl</t>
  </si>
  <si>
    <t>Přesun hmot</t>
  </si>
  <si>
    <t>Bourání konstrukcí</t>
  </si>
  <si>
    <t>Vnitrostaveništní přesun</t>
  </si>
  <si>
    <t>Počet            m.j.</t>
  </si>
  <si>
    <t>m.j.</t>
  </si>
  <si>
    <t>Popis položky</t>
  </si>
  <si>
    <t xml:space="preserve"> 1. </t>
  </si>
  <si>
    <t xml:space="preserve"> 2. </t>
  </si>
  <si>
    <t>bm</t>
  </si>
  <si>
    <t>Tlaková zkouška a dezinfekce potrubí</t>
  </si>
  <si>
    <t>soubor</t>
  </si>
  <si>
    <t>Vodorovné konstrukce</t>
  </si>
  <si>
    <t>711 Izolace proti vodě</t>
  </si>
  <si>
    <t>784 Malby</t>
  </si>
  <si>
    <t>730 Ústřední vytápění</t>
  </si>
  <si>
    <t>740 Elektroinstalace</t>
  </si>
  <si>
    <t>Kč/m.j.</t>
  </si>
  <si>
    <t>Kč celkem</t>
  </si>
  <si>
    <t>Poř.č.</t>
  </si>
  <si>
    <t>Kč</t>
  </si>
  <si>
    <t xml:space="preserve"> </t>
  </si>
  <si>
    <t xml:space="preserve">REKAPITULACE </t>
  </si>
  <si>
    <t>Součet HSV a PSV</t>
  </si>
  <si>
    <t>Vedlejší rozpočtové náklady</t>
  </si>
  <si>
    <t>A</t>
  </si>
  <si>
    <t>B</t>
  </si>
  <si>
    <t>VRN celkem</t>
  </si>
  <si>
    <t>A+B</t>
  </si>
  <si>
    <t>C</t>
  </si>
  <si>
    <t>Součet nákladů  HSV + PSV + VRN</t>
  </si>
  <si>
    <t>Nabídková cena celkem, vč. DPH</t>
  </si>
  <si>
    <t>A+B+C</t>
  </si>
  <si>
    <t>Vybourání potrubí ze stěn a podlah, Js do 50 mm</t>
  </si>
  <si>
    <t>Vysekání prostupů v cihelných příčkách 10 cm, pl. do 0,015 m2, pro rozvody ZTI</t>
  </si>
  <si>
    <t>Opravy stavebních konstrukcí</t>
  </si>
  <si>
    <t>Zadzdívky prostupú v příčkách, pl. do 0,015 m2</t>
  </si>
  <si>
    <t>Odvoz suti a uložení na ekolog. skládku</t>
  </si>
  <si>
    <t>Vyčištění budov, denní úklid včetně dopravní cesty</t>
  </si>
  <si>
    <t>766 Opravy dveří</t>
  </si>
  <si>
    <t>767 VZT</t>
  </si>
  <si>
    <t>771 Podlahy a obklady keramické</t>
  </si>
  <si>
    <t>Malby z malířských směsí Primalex - mal. směs tekutá disp., bílá, fungicidní, dvojnás. s pen. nátěrem, v místnostech, výška do 3,8 m, stropů</t>
  </si>
  <si>
    <t>dtto, stěn</t>
  </si>
  <si>
    <t>Výměna rozvodů elektroinstalace, komplet dle výkresu a tech. zprávy</t>
  </si>
  <si>
    <t>Výchozí revize</t>
  </si>
  <si>
    <t>Nátěr radiátorů článkových, 2násobný, s obroušením, jednobarevný</t>
  </si>
  <si>
    <t>721 Zdravotně technické instalace</t>
  </si>
  <si>
    <t>Rozpočtová rezerva 15%</t>
  </si>
  <si>
    <t>Součet nákladů</t>
  </si>
  <si>
    <t xml:space="preserve">VRN  </t>
  </si>
  <si>
    <t>D</t>
  </si>
  <si>
    <t>A+B+C+D</t>
  </si>
  <si>
    <t>Sekání rýh ve zdivu, do 15/10</t>
  </si>
  <si>
    <t>dtto ve zdech do tl. 45 cm</t>
  </si>
  <si>
    <t>Lešení pomocné, výšky do 1,0m</t>
  </si>
  <si>
    <t>Osekání porušených omítek</t>
  </si>
  <si>
    <t>Oprava omítek, jádrových</t>
  </si>
  <si>
    <t>Srovnávací betonová mazanina tl.do 10 cm, pod keramické dlažby</t>
  </si>
  <si>
    <t>2.</t>
  </si>
  <si>
    <t xml:space="preserve">Přesun hmot budovou, ruční, včetně denního úklidu </t>
  </si>
  <si>
    <t>Zrušení stáv. ventil. mřížek 15 x 15 cm v kuchyni, zapěněním tepelně izolační pěnou, s přeomítnutím a přeštukováním</t>
  </si>
  <si>
    <t>3.</t>
  </si>
  <si>
    <t>dtto potrubí do Js 40</t>
  </si>
  <si>
    <t>čl.</t>
  </si>
  <si>
    <t>Dodávka a montáž nového WC, zadní odpad, kombi, plast.sedátko</t>
  </si>
  <si>
    <t>Potrubí připojovací kanalizační WC DN 110, PVC</t>
  </si>
  <si>
    <t>Oškrábání malby, penetrace a přeštukování stáv. a nových omítek stropů</t>
  </si>
  <si>
    <t>Oškrábání malby, penetrace a přeštukování stáv. a nových omítek stěn</t>
  </si>
  <si>
    <t>Vybourání dlažeb keramických, včetně podkladu tl. do 10 cm (koupelna a WC)</t>
  </si>
  <si>
    <t>Frézování rýh ve zdivu cihelném, profilu do 5 x 5 cm, pro el. rozvody</t>
  </si>
  <si>
    <t>Zaomítnutí rýh po rozvodech, do hl. 5 cm, omítkou jádrovou</t>
  </si>
  <si>
    <t>Zaplentování niky na WC, na hl. 12 cm, příčkovkou Hebel</t>
  </si>
  <si>
    <t xml:space="preserve">Ošpicování ploch, nebo vybourání betonu pod radiátory, do hl. 5 cm </t>
  </si>
  <si>
    <t>Obklad stěn, bělninový, 25/40 cm, lepený flexilepidlem, vodovzdorným - koupelna,WC</t>
  </si>
  <si>
    <t>Čištění stáv. dlažby 10/10 cm, od lepidel a silikonu (chodba, komora)</t>
  </si>
  <si>
    <t>Očištění stáv. dlažby s odmaštěním - kuchyně</t>
  </si>
  <si>
    <t>Obezdívka vany, přičkovkou tl. 10 cm</t>
  </si>
  <si>
    <t>Demontáž stáv. WC, se závěs. nádrží, vany s obezdívkou, umyvadla, 3x baterie nástěnná</t>
  </si>
  <si>
    <t>Baterie vanová, sprchová, nástěnná, 150 mm, páková</t>
  </si>
  <si>
    <t>Vana, plechová, 170 cm</t>
  </si>
  <si>
    <t>Baterie umyvadlová, stojánková, páková</t>
  </si>
  <si>
    <t>Dvířka plastová na vodoměry a sifon vany, 30/30 cm</t>
  </si>
  <si>
    <t>Nový přívod SV pro pračku do místn. komory, s napojením na stáv. potrubí u WC, vložením odbočky, izolované, plast, DN 1/2", délky 3 m, zaslepený</t>
  </si>
  <si>
    <t>Potrubí připojovací kanalizační DN 40 - 50, PVC (vana, umyv., dřez, pračka), celkem 7,5 bm</t>
  </si>
  <si>
    <t>Přeizolování potrubí, návlekovou izolací  Mirelon</t>
  </si>
  <si>
    <t>Rozvody SV a TUV, s napojením na stáv. přívody u vodoměrů, sloučení vodoměrů SV a TUV do 1 niky, s demontáží stávajících</t>
  </si>
  <si>
    <t xml:space="preserve">Izolace proti vodě pod dlažby, s vytaženým fabionem do stěn v. 30 cm, u vany do v. 2,0 m, nátěrovou technologií (např. Waterfin PV Betosan) </t>
  </si>
  <si>
    <t>Podlahy z dlaždic, keramické - povrch neglazovaný matný, (např.Rako 300x300), lepená flexilepidlem, vodovzdorným) -  koupelna,WC</t>
  </si>
  <si>
    <t>Výměna keramického soklu, v. 10 cm (předsíň, komora)</t>
  </si>
  <si>
    <t>Sejmutí radiátoru a reinstalace, s vypuštěním systému a opětovným napuštěním</t>
  </si>
  <si>
    <t>rad.</t>
  </si>
  <si>
    <t>Umyvadlo JIKA 60 cm, s otvorem, sifon plast.</t>
  </si>
  <si>
    <t>Přívod SV a TUV pro dřez, vč. odpadu (zaslepená příprava)</t>
  </si>
  <si>
    <t>Práh dveří dřevěný, š. do 15 cm</t>
  </si>
  <si>
    <t>Oprava dveří vchodových, spasováním, opálením, nový nátěr, nové kování, přesklení, jednokřídlové š. do 90 cm, včetně zárubně</t>
  </si>
  <si>
    <t>Oprava zárubní kovových vnitřních, do š. 80 cm (spasování, nátěr)</t>
  </si>
  <si>
    <t xml:space="preserve">Odsekání obkladů bělninových, stěn, vč. podkladu                                                                                                      soc. zařízení  11,9 m2                                            sokly 2,0 m2 </t>
  </si>
  <si>
    <t>Odmaštění stáv. dlažby v kuchyni a chodbě od PVC, nivelační stěrka tl. do 3mm, pod PVC</t>
  </si>
  <si>
    <t>Oprava dveří jednokřídlových, spasováním, opálením, nový nátěr, nové kování, přesklení, práh, š. do 150 cm</t>
  </si>
  <si>
    <t>Oprava zárubní kovových vnitřních, do š. 90 cm (spasování, nátěr)</t>
  </si>
  <si>
    <t>Repase dveřních křídel</t>
  </si>
  <si>
    <t>Dodávka a osazení kování křídel dveří vnitřních, plné, klika/klika</t>
  </si>
  <si>
    <t>VÝKAZ VÝMĚR</t>
  </si>
  <si>
    <t>9.</t>
  </si>
  <si>
    <t>10.</t>
  </si>
  <si>
    <t>11.</t>
  </si>
  <si>
    <t>12.</t>
  </si>
  <si>
    <t>DPH 15%</t>
  </si>
  <si>
    <t>Oprava bytu č. 4</t>
  </si>
  <si>
    <t>Niská 632</t>
  </si>
  <si>
    <t>Praha - Čakovice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</si>
</sst>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_(#,##0&quot;.&quot;_);;;_(@_)"/>
    <numFmt numFmtId="173" formatCode="_(#,##0.0??;\-\ #,##0.0??;&quot;–&quot;???;_(@_)"/>
    <numFmt numFmtId="174" formatCode="_(#,##0.00_);[Red]\-\ #,##0.00_);&quot;–&quot;??;_(@_)"/>
    <numFmt numFmtId="175" formatCode="_(#,##0_);[Red]\-\ #,##0_);&quot;–&quot;??;_(@_)"/>
    <numFmt numFmtId="176" formatCode="_(#,##0.00000_);[Red]\-\ #,##0.00000_);&quot;–&quot;??;_(@_)"/>
    <numFmt numFmtId="177" formatCode="dd/mm/yy"/>
    <numFmt numFmtId="178" formatCode="#,##0\ &quot;Kč&quot;"/>
    <numFmt numFmtId="179" formatCode="_(#,##0.0_);[Red]\-\ #,##0.0_);&quot;–&quot;??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\-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83" fontId="0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3" fontId="0" fillId="0" borderId="11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73" fontId="0" fillId="0" borderId="12" xfId="0" applyNumberFormat="1" applyFont="1" applyFill="1" applyBorder="1" applyAlignment="1">
      <alignment horizontal="center" vertical="center" wrapText="1"/>
    </xf>
    <xf numFmtId="183" fontId="0" fillId="0" borderId="12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3" fontId="4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173" fontId="0" fillId="0" borderId="13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72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73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3" fontId="0" fillId="0" borderId="15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72" fontId="15" fillId="0" borderId="16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left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173" fontId="12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83" fontId="5" fillId="0" borderId="20" xfId="0" applyNumberFormat="1" applyFont="1" applyFill="1" applyBorder="1" applyAlignment="1">
      <alignment horizontal="center" vertical="center" wrapText="1"/>
    </xf>
    <xf numFmtId="172" fontId="15" fillId="0" borderId="21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3" fontId="5" fillId="0" borderId="22" xfId="0" applyNumberFormat="1" applyFont="1" applyFill="1" applyBorder="1" applyAlignment="1">
      <alignment horizontal="center" vertical="center" wrapText="1"/>
    </xf>
    <xf numFmtId="172" fontId="10" fillId="0" borderId="23" xfId="0" applyNumberFormat="1" applyFont="1" applyFill="1" applyBorder="1" applyAlignment="1">
      <alignment horizontal="center" vertical="center" wrapText="1"/>
    </xf>
    <xf numFmtId="172" fontId="15" fillId="0" borderId="2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left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173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83" fontId="5" fillId="0" borderId="27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left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173" fontId="17" fillId="0" borderId="30" xfId="0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183" fontId="17" fillId="0" borderId="31" xfId="0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Border="1" applyAlignment="1">
      <alignment horizontal="center" vertical="center" wrapText="1"/>
    </xf>
    <xf numFmtId="173" fontId="0" fillId="0" borderId="12" xfId="0" applyNumberFormat="1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oud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29">
          <cell r="E29">
            <v>3830016.8534999997</v>
          </cell>
          <cell r="F29">
            <v>2710397.37534</v>
          </cell>
          <cell r="G29">
            <v>0</v>
          </cell>
          <cell r="H29">
            <v>0</v>
          </cell>
          <cell r="I29">
            <v>0</v>
          </cell>
        </row>
        <row r="36">
          <cell r="H36">
            <v>65404.14228839999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81"/>
  <sheetViews>
    <sheetView tabSelected="1" view="pageLayout" workbookViewId="0" topLeftCell="A121">
      <selection activeCell="I43" sqref="I43"/>
    </sheetView>
  </sheetViews>
  <sheetFormatPr defaultColWidth="9.125" defaultRowHeight="12.75" outlineLevelRow="2"/>
  <cols>
    <col min="1" max="1" width="8.25390625" style="9" customWidth="1"/>
    <col min="2" max="2" width="45.375" style="2" customWidth="1"/>
    <col min="3" max="3" width="7.375" style="7" customWidth="1"/>
    <col min="4" max="4" width="7.375" style="10" customWidth="1"/>
    <col min="5" max="5" width="9.625" style="11" customWidth="1"/>
    <col min="6" max="6" width="13.00390625" style="11" customWidth="1"/>
    <col min="7" max="16384" width="9.125" style="12" customWidth="1"/>
  </cols>
  <sheetData>
    <row r="1" ht="15.75">
      <c r="B1" s="67" t="s">
        <v>112</v>
      </c>
    </row>
    <row r="2" ht="15.75">
      <c r="B2" s="67" t="s">
        <v>113</v>
      </c>
    </row>
    <row r="3" spans="2:3" ht="15.75">
      <c r="B3" s="67" t="s">
        <v>114</v>
      </c>
      <c r="C3" s="80" t="s">
        <v>24</v>
      </c>
    </row>
    <row r="7" ht="20.25">
      <c r="B7" s="4" t="s">
        <v>106</v>
      </c>
    </row>
    <row r="14" ht="12.75">
      <c r="B14" s="2" t="s">
        <v>24</v>
      </c>
    </row>
    <row r="18" ht="15.75">
      <c r="B18" s="67" t="s">
        <v>25</v>
      </c>
    </row>
    <row r="20" spans="1:6" ht="12.75">
      <c r="A20" s="47">
        <v>1</v>
      </c>
      <c r="B20" s="48" t="str">
        <f>B54</f>
        <v>Bourání konstrukcí</v>
      </c>
      <c r="C20" s="49" t="s">
        <v>23</v>
      </c>
      <c r="D20" s="59"/>
      <c r="E20" s="42"/>
      <c r="F20" s="43">
        <f>F70</f>
        <v>0</v>
      </c>
    </row>
    <row r="21" spans="1:6" ht="12.75">
      <c r="A21" s="47">
        <v>2</v>
      </c>
      <c r="B21" s="48" t="str">
        <f>B73</f>
        <v>Opravy stavebních konstrukcí</v>
      </c>
      <c r="C21" s="49" t="s">
        <v>23</v>
      </c>
      <c r="D21" s="59"/>
      <c r="E21" s="42"/>
      <c r="F21" s="43">
        <f>F83</f>
        <v>0</v>
      </c>
    </row>
    <row r="22" spans="1:6" ht="12.75">
      <c r="A22" s="47">
        <f aca="true" t="shared" si="0" ref="A22:A27">A21+1</f>
        <v>3</v>
      </c>
      <c r="B22" s="48" t="str">
        <f>B86</f>
        <v>Vodorovné konstrukce</v>
      </c>
      <c r="C22" s="49" t="s">
        <v>23</v>
      </c>
      <c r="D22" s="59"/>
      <c r="E22" s="42"/>
      <c r="F22" s="43">
        <f>F90</f>
        <v>0</v>
      </c>
    </row>
    <row r="23" spans="1:6" ht="12.75">
      <c r="A23" s="47">
        <f t="shared" si="0"/>
        <v>4</v>
      </c>
      <c r="B23" s="48" t="str">
        <f>B93</f>
        <v>Přesun hmot</v>
      </c>
      <c r="C23" s="49" t="s">
        <v>23</v>
      </c>
      <c r="D23" s="59"/>
      <c r="E23" s="42"/>
      <c r="F23" s="43">
        <f>F96</f>
        <v>0</v>
      </c>
    </row>
    <row r="24" spans="1:6" ht="12.75">
      <c r="A24" s="47">
        <f t="shared" si="0"/>
        <v>5</v>
      </c>
      <c r="B24" s="48" t="str">
        <f>B99</f>
        <v>711 Izolace proti vodě</v>
      </c>
      <c r="C24" s="49" t="s">
        <v>23</v>
      </c>
      <c r="D24" s="59"/>
      <c r="E24" s="42"/>
      <c r="F24" s="43">
        <f>F102</f>
        <v>0</v>
      </c>
    </row>
    <row r="25" spans="1:6" ht="12.75">
      <c r="A25" s="47">
        <f t="shared" si="0"/>
        <v>6</v>
      </c>
      <c r="B25" s="48" t="str">
        <f>B105</f>
        <v>766 Opravy dveří</v>
      </c>
      <c r="C25" s="49" t="s">
        <v>23</v>
      </c>
      <c r="D25" s="59"/>
      <c r="E25" s="42"/>
      <c r="F25" s="43">
        <f>F115</f>
        <v>0</v>
      </c>
    </row>
    <row r="26" spans="1:6" ht="12.75">
      <c r="A26" s="47">
        <f t="shared" si="0"/>
        <v>7</v>
      </c>
      <c r="B26" s="48" t="str">
        <f>B118</f>
        <v>767 VZT</v>
      </c>
      <c r="C26" s="49" t="s">
        <v>23</v>
      </c>
      <c r="D26" s="59"/>
      <c r="E26" s="42"/>
      <c r="F26" s="43">
        <f>F121</f>
        <v>0</v>
      </c>
    </row>
    <row r="27" spans="1:6" ht="12.75">
      <c r="A27" s="47">
        <f t="shared" si="0"/>
        <v>8</v>
      </c>
      <c r="B27" s="48" t="str">
        <f>B124</f>
        <v>771 Podlahy a obklady keramické</v>
      </c>
      <c r="C27" s="49" t="s">
        <v>23</v>
      </c>
      <c r="D27" s="59"/>
      <c r="E27" s="42"/>
      <c r="F27" s="43">
        <f>F131</f>
        <v>0</v>
      </c>
    </row>
    <row r="28" spans="1:6" ht="12.75">
      <c r="A28" s="47" t="s">
        <v>107</v>
      </c>
      <c r="B28" s="48" t="str">
        <f>B136</f>
        <v>784 Malby</v>
      </c>
      <c r="C28" s="49" t="s">
        <v>23</v>
      </c>
      <c r="D28" s="59"/>
      <c r="E28" s="42"/>
      <c r="F28" s="43">
        <f>F140</f>
        <v>0</v>
      </c>
    </row>
    <row r="29" spans="1:6" ht="12.75">
      <c r="A29" s="47" t="s">
        <v>108</v>
      </c>
      <c r="B29" s="48" t="str">
        <f>B143</f>
        <v>740 Elektroinstalace</v>
      </c>
      <c r="C29" s="49" t="s">
        <v>23</v>
      </c>
      <c r="D29" s="59"/>
      <c r="E29" s="42"/>
      <c r="F29" s="43">
        <f>F147</f>
        <v>0</v>
      </c>
    </row>
    <row r="30" spans="1:6" ht="12.75">
      <c r="A30" s="47" t="s">
        <v>109</v>
      </c>
      <c r="B30" s="48" t="str">
        <f>B150</f>
        <v>730 Ústřední vytápění</v>
      </c>
      <c r="C30" s="49" t="s">
        <v>23</v>
      </c>
      <c r="D30" s="59"/>
      <c r="E30" s="42"/>
      <c r="F30" s="43">
        <f>F155</f>
        <v>0</v>
      </c>
    </row>
    <row r="31" spans="1:6" ht="12.75">
      <c r="A31" s="47" t="s">
        <v>110</v>
      </c>
      <c r="B31" s="48" t="str">
        <f>B158</f>
        <v>721 Zdravotně technické instalace</v>
      </c>
      <c r="C31" s="49" t="s">
        <v>23</v>
      </c>
      <c r="D31" s="59"/>
      <c r="E31" s="42"/>
      <c r="F31" s="43">
        <f>F173</f>
        <v>0</v>
      </c>
    </row>
    <row r="32" spans="1:6" ht="12.75">
      <c r="A32" s="47"/>
      <c r="B32" s="48"/>
      <c r="C32" s="49"/>
      <c r="D32" s="59"/>
      <c r="E32" s="42"/>
      <c r="F32" s="43"/>
    </row>
    <row r="33" spans="1:6" ht="12.75">
      <c r="A33" s="52" t="s">
        <v>28</v>
      </c>
      <c r="B33" s="53" t="s">
        <v>26</v>
      </c>
      <c r="C33" s="54" t="s">
        <v>23</v>
      </c>
      <c r="D33" s="60"/>
      <c r="E33" s="45"/>
      <c r="F33" s="46">
        <f>SUM(F20:F31)</f>
        <v>0</v>
      </c>
    </row>
    <row r="34" spans="1:6" s="30" customFormat="1" ht="12.75">
      <c r="A34" s="26"/>
      <c r="B34" s="8"/>
      <c r="C34" s="27"/>
      <c r="D34" s="28"/>
      <c r="E34" s="31"/>
      <c r="F34" s="29"/>
    </row>
    <row r="35" spans="1:6" s="30" customFormat="1" ht="12.75">
      <c r="A35" s="74"/>
      <c r="B35" s="75"/>
      <c r="C35" s="76"/>
      <c r="D35" s="77"/>
      <c r="E35" s="78"/>
      <c r="F35" s="79"/>
    </row>
    <row r="36" spans="1:6" ht="12.75">
      <c r="A36" s="47" t="s">
        <v>29</v>
      </c>
      <c r="B36" s="61" t="s">
        <v>27</v>
      </c>
      <c r="C36" s="40"/>
      <c r="D36" s="41"/>
      <c r="E36" s="42"/>
      <c r="F36" s="43"/>
    </row>
    <row r="37" spans="1:6" ht="12.75">
      <c r="A37" s="47"/>
      <c r="B37" s="58" t="s">
        <v>53</v>
      </c>
      <c r="C37" s="62" t="s">
        <v>23</v>
      </c>
      <c r="D37" s="41"/>
      <c r="E37" s="42"/>
      <c r="F37" s="43">
        <v>0</v>
      </c>
    </row>
    <row r="38" spans="1:6" ht="12.75">
      <c r="A38" s="52" t="s">
        <v>29</v>
      </c>
      <c r="B38" s="53" t="s">
        <v>30</v>
      </c>
      <c r="C38" s="63" t="s">
        <v>23</v>
      </c>
      <c r="D38" s="44"/>
      <c r="E38" s="45"/>
      <c r="F38" s="46">
        <f>SUM(F37:F37)</f>
        <v>0</v>
      </c>
    </row>
    <row r="39" spans="1:6" s="30" customFormat="1" ht="12.75">
      <c r="A39" s="68"/>
      <c r="B39" s="69"/>
      <c r="C39" s="70"/>
      <c r="D39" s="71"/>
      <c r="E39" s="72"/>
      <c r="F39" s="73"/>
    </row>
    <row r="40" spans="1:7" s="30" customFormat="1" ht="12.75">
      <c r="A40" s="26"/>
      <c r="B40" s="8"/>
      <c r="C40" s="27"/>
      <c r="D40" s="28"/>
      <c r="E40" s="31"/>
      <c r="F40" s="29"/>
      <c r="G40" s="30" t="s">
        <v>24</v>
      </c>
    </row>
    <row r="41" spans="1:6" s="30" customFormat="1" ht="13.5" thickBot="1">
      <c r="A41" s="9"/>
      <c r="B41" s="38"/>
      <c r="C41" s="7"/>
      <c r="D41" s="10"/>
      <c r="E41" s="11"/>
      <c r="F41" s="25"/>
    </row>
    <row r="42" spans="1:6" ht="15">
      <c r="A42" s="81" t="s">
        <v>31</v>
      </c>
      <c r="B42" s="82" t="s">
        <v>33</v>
      </c>
      <c r="C42" s="83" t="s">
        <v>23</v>
      </c>
      <c r="D42" s="84"/>
      <c r="E42" s="85"/>
      <c r="F42" s="86">
        <f>F33+F38</f>
        <v>0</v>
      </c>
    </row>
    <row r="43" spans="1:6" ht="14.25">
      <c r="A43" s="94" t="s">
        <v>32</v>
      </c>
      <c r="B43" s="95" t="s">
        <v>51</v>
      </c>
      <c r="C43" s="96" t="s">
        <v>23</v>
      </c>
      <c r="D43" s="97"/>
      <c r="E43" s="98"/>
      <c r="F43" s="51">
        <f>F42*0.15</f>
        <v>0</v>
      </c>
    </row>
    <row r="44" spans="1:6" ht="28.5">
      <c r="A44" s="94" t="s">
        <v>35</v>
      </c>
      <c r="B44" s="95" t="s">
        <v>52</v>
      </c>
      <c r="C44" s="96" t="s">
        <v>23</v>
      </c>
      <c r="D44" s="97"/>
      <c r="E44" s="98"/>
      <c r="F44" s="99">
        <f>F42+F43</f>
        <v>0</v>
      </c>
    </row>
    <row r="45" spans="1:6" ht="15">
      <c r="A45" s="94"/>
      <c r="B45" s="95"/>
      <c r="C45" s="96"/>
      <c r="D45" s="97"/>
      <c r="E45" s="98"/>
      <c r="F45" s="99"/>
    </row>
    <row r="46" spans="1:6" ht="15">
      <c r="A46" s="87" t="s">
        <v>54</v>
      </c>
      <c r="B46" s="88" t="s">
        <v>111</v>
      </c>
      <c r="C46" s="89" t="s">
        <v>23</v>
      </c>
      <c r="D46" s="90"/>
      <c r="E46" s="91"/>
      <c r="F46" s="92">
        <f>F44*0.15</f>
        <v>0</v>
      </c>
    </row>
    <row r="47" spans="1:6" ht="48" thickBot="1">
      <c r="A47" s="93" t="s">
        <v>55</v>
      </c>
      <c r="B47" s="100" t="s">
        <v>34</v>
      </c>
      <c r="C47" s="101" t="s">
        <v>23</v>
      </c>
      <c r="D47" s="102"/>
      <c r="E47" s="103"/>
      <c r="F47" s="104">
        <f>F44+F46</f>
        <v>0</v>
      </c>
    </row>
    <row r="48" spans="1:6" s="39" customFormat="1" ht="15.75">
      <c r="A48" s="9"/>
      <c r="B48" s="38"/>
      <c r="C48" s="7"/>
      <c r="D48" s="10"/>
      <c r="E48" s="11"/>
      <c r="F48" s="25"/>
    </row>
    <row r="49" spans="2:6" ht="12.75">
      <c r="B49" s="38"/>
      <c r="F49" s="25"/>
    </row>
    <row r="50" spans="2:6" ht="12.75">
      <c r="B50" s="38"/>
      <c r="F50" s="25"/>
    </row>
    <row r="51" spans="2:6" ht="12.75">
      <c r="B51" s="38"/>
      <c r="F51" s="25"/>
    </row>
    <row r="52" spans="2:6" ht="12.75">
      <c r="B52" s="38"/>
      <c r="F52" s="25"/>
    </row>
    <row r="53" spans="1:6" ht="15.75">
      <c r="A53" s="13"/>
      <c r="B53" s="38"/>
      <c r="C53" s="14"/>
      <c r="D53" s="15"/>
      <c r="E53" s="16"/>
      <c r="F53" s="16"/>
    </row>
    <row r="54" spans="1:6" s="17" customFormat="1" ht="15">
      <c r="A54" s="18">
        <v>1</v>
      </c>
      <c r="B54" s="5" t="s">
        <v>5</v>
      </c>
      <c r="C54" s="19"/>
      <c r="D54" s="20"/>
      <c r="E54" s="21"/>
      <c r="F54" s="21"/>
    </row>
    <row r="55" spans="1:6" s="22" customFormat="1" ht="24">
      <c r="A55" s="1" t="s">
        <v>22</v>
      </c>
      <c r="B55" s="1" t="s">
        <v>9</v>
      </c>
      <c r="C55" s="1" t="s">
        <v>8</v>
      </c>
      <c r="D55" s="1" t="s">
        <v>7</v>
      </c>
      <c r="E55" s="23" t="s">
        <v>20</v>
      </c>
      <c r="F55" s="23" t="s">
        <v>21</v>
      </c>
    </row>
    <row r="56" spans="1:6" s="24" customFormat="1" ht="38.25">
      <c r="A56" s="47">
        <v>1</v>
      </c>
      <c r="B56" s="58" t="s">
        <v>100</v>
      </c>
      <c r="C56" s="49" t="s">
        <v>1</v>
      </c>
      <c r="D56" s="50">
        <v>14</v>
      </c>
      <c r="E56" s="51">
        <v>0</v>
      </c>
      <c r="F56" s="51">
        <f aca="true" t="shared" si="1" ref="F56:F69">D56*E56</f>
        <v>0</v>
      </c>
    </row>
    <row r="57" spans="1:6" ht="63" customHeight="1">
      <c r="A57" s="47">
        <f>A56+1</f>
        <v>2</v>
      </c>
      <c r="B57" s="58" t="s">
        <v>59</v>
      </c>
      <c r="C57" s="49" t="s">
        <v>1</v>
      </c>
      <c r="D57" s="50">
        <v>39</v>
      </c>
      <c r="E57" s="51">
        <v>0</v>
      </c>
      <c r="F57" s="51">
        <f>D57*E57</f>
        <v>0</v>
      </c>
    </row>
    <row r="58" spans="1:6" ht="19.5" customHeight="1">
      <c r="A58" s="47">
        <f>A57+1</f>
        <v>3</v>
      </c>
      <c r="B58" s="48" t="s">
        <v>72</v>
      </c>
      <c r="C58" s="49" t="s">
        <v>1</v>
      </c>
      <c r="D58" s="50">
        <v>4</v>
      </c>
      <c r="E58" s="51">
        <v>0</v>
      </c>
      <c r="F58" s="51">
        <f t="shared" si="1"/>
        <v>0</v>
      </c>
    </row>
    <row r="59" spans="1:6" ht="12.75">
      <c r="A59" s="47">
        <f>A58+1</f>
        <v>4</v>
      </c>
      <c r="B59" s="48" t="s">
        <v>36</v>
      </c>
      <c r="C59" s="49" t="s">
        <v>12</v>
      </c>
      <c r="D59" s="50">
        <v>8</v>
      </c>
      <c r="E59" s="51">
        <v>0</v>
      </c>
      <c r="F59" s="51">
        <f t="shared" si="1"/>
        <v>0</v>
      </c>
    </row>
    <row r="60" spans="1:6" ht="12.75">
      <c r="A60" s="47">
        <f>A59+1</f>
        <v>5</v>
      </c>
      <c r="B60" s="48" t="s">
        <v>56</v>
      </c>
      <c r="C60" s="49" t="s">
        <v>0</v>
      </c>
      <c r="D60" s="50">
        <v>11</v>
      </c>
      <c r="E60" s="51">
        <v>0</v>
      </c>
      <c r="F60" s="51">
        <f t="shared" si="1"/>
        <v>0</v>
      </c>
    </row>
    <row r="61" spans="1:6" ht="25.5">
      <c r="A61" s="47">
        <f aca="true" t="shared" si="2" ref="A61:A69">A60+1</f>
        <v>6</v>
      </c>
      <c r="B61" s="48" t="s">
        <v>73</v>
      </c>
      <c r="C61" s="49" t="s">
        <v>12</v>
      </c>
      <c r="D61" s="50">
        <v>97</v>
      </c>
      <c r="E61" s="51">
        <v>0</v>
      </c>
      <c r="F61" s="51">
        <f t="shared" si="1"/>
        <v>0</v>
      </c>
    </row>
    <row r="62" spans="1:6" ht="25.5">
      <c r="A62" s="47">
        <f t="shared" si="2"/>
        <v>7</v>
      </c>
      <c r="B62" s="48" t="s">
        <v>37</v>
      </c>
      <c r="C62" s="49" t="s">
        <v>2</v>
      </c>
      <c r="D62" s="50">
        <v>2</v>
      </c>
      <c r="E62" s="51">
        <v>0</v>
      </c>
      <c r="F62" s="51">
        <f t="shared" si="1"/>
        <v>0</v>
      </c>
    </row>
    <row r="63" spans="1:6" ht="12.75">
      <c r="A63" s="47">
        <f t="shared" si="2"/>
        <v>8</v>
      </c>
      <c r="B63" s="48" t="s">
        <v>57</v>
      </c>
      <c r="C63" s="49" t="s">
        <v>2</v>
      </c>
      <c r="D63" s="50">
        <v>3</v>
      </c>
      <c r="E63" s="51">
        <v>0</v>
      </c>
      <c r="F63" s="51">
        <f>D63*E63</f>
        <v>0</v>
      </c>
    </row>
    <row r="64" spans="1:6" ht="25.5">
      <c r="A64" s="47">
        <f t="shared" si="2"/>
        <v>9</v>
      </c>
      <c r="B64" s="48" t="s">
        <v>81</v>
      </c>
      <c r="C64" s="49" t="s">
        <v>3</v>
      </c>
      <c r="D64" s="50">
        <v>1</v>
      </c>
      <c r="E64" s="51">
        <v>0</v>
      </c>
      <c r="F64" s="51">
        <f t="shared" si="1"/>
        <v>0</v>
      </c>
    </row>
    <row r="65" spans="1:6" ht="25.5">
      <c r="A65" s="47">
        <f t="shared" si="2"/>
        <v>10</v>
      </c>
      <c r="B65" s="48" t="s">
        <v>76</v>
      </c>
      <c r="C65" s="49" t="s">
        <v>1</v>
      </c>
      <c r="D65" s="50">
        <v>2.4</v>
      </c>
      <c r="E65" s="51">
        <v>0</v>
      </c>
      <c r="F65" s="51">
        <f>D65*E65</f>
        <v>0</v>
      </c>
    </row>
    <row r="66" spans="1:6" ht="12.75">
      <c r="A66" s="47">
        <f t="shared" si="2"/>
        <v>11</v>
      </c>
      <c r="B66" s="48" t="s">
        <v>58</v>
      </c>
      <c r="C66" s="49" t="s">
        <v>1</v>
      </c>
      <c r="D66" s="50">
        <v>52</v>
      </c>
      <c r="E66" s="51">
        <v>0</v>
      </c>
      <c r="F66" s="51">
        <f t="shared" si="1"/>
        <v>0</v>
      </c>
    </row>
    <row r="67" spans="1:6" ht="12.75">
      <c r="A67" s="47">
        <f t="shared" si="2"/>
        <v>12</v>
      </c>
      <c r="B67" s="48" t="s">
        <v>6</v>
      </c>
      <c r="C67" s="49" t="s">
        <v>3</v>
      </c>
      <c r="D67" s="50">
        <v>1</v>
      </c>
      <c r="E67" s="51">
        <v>0</v>
      </c>
      <c r="F67" s="51">
        <f t="shared" si="1"/>
        <v>0</v>
      </c>
    </row>
    <row r="68" spans="1:6" ht="12.75">
      <c r="A68" s="47">
        <f t="shared" si="2"/>
        <v>13</v>
      </c>
      <c r="B68" s="48" t="s">
        <v>40</v>
      </c>
      <c r="C68" s="49" t="s">
        <v>3</v>
      </c>
      <c r="D68" s="50">
        <v>1</v>
      </c>
      <c r="E68" s="51">
        <v>0</v>
      </c>
      <c r="F68" s="51">
        <f t="shared" si="1"/>
        <v>0</v>
      </c>
    </row>
    <row r="69" spans="1:6" ht="12.75">
      <c r="A69" s="47">
        <f t="shared" si="2"/>
        <v>14</v>
      </c>
      <c r="B69" s="48" t="s">
        <v>41</v>
      </c>
      <c r="C69" s="49" t="s">
        <v>3</v>
      </c>
      <c r="D69" s="50">
        <v>1</v>
      </c>
      <c r="E69" s="51">
        <v>0</v>
      </c>
      <c r="F69" s="51">
        <f t="shared" si="1"/>
        <v>0</v>
      </c>
    </row>
    <row r="70" spans="1:6" ht="12.75">
      <c r="A70" s="52"/>
      <c r="B70" s="53" t="s">
        <v>24</v>
      </c>
      <c r="C70" s="54" t="s">
        <v>23</v>
      </c>
      <c r="D70" s="55"/>
      <c r="E70" s="57"/>
      <c r="F70" s="57">
        <f>SUM(F56:F69)</f>
        <v>0</v>
      </c>
    </row>
    <row r="71" spans="1:6" s="30" customFormat="1" ht="12.75">
      <c r="A71" s="9"/>
      <c r="B71" s="2"/>
      <c r="C71" s="7"/>
      <c r="D71" s="10"/>
      <c r="E71" s="11"/>
      <c r="F71" s="11"/>
    </row>
    <row r="73" spans="1:6" ht="15" outlineLevel="2">
      <c r="A73" s="18">
        <v>2</v>
      </c>
      <c r="B73" s="5" t="s">
        <v>38</v>
      </c>
      <c r="C73" s="19"/>
      <c r="D73" s="20"/>
      <c r="E73" s="21"/>
      <c r="F73" s="21"/>
    </row>
    <row r="74" spans="1:6" s="22" customFormat="1" ht="24" outlineLevel="1">
      <c r="A74" s="1" t="s">
        <v>22</v>
      </c>
      <c r="B74" s="1" t="s">
        <v>9</v>
      </c>
      <c r="C74" s="1" t="s">
        <v>8</v>
      </c>
      <c r="D74" s="1" t="s">
        <v>7</v>
      </c>
      <c r="E74" s="23" t="s">
        <v>20</v>
      </c>
      <c r="F74" s="23" t="s">
        <v>21</v>
      </c>
    </row>
    <row r="75" spans="1:6" s="24" customFormat="1" ht="12.75">
      <c r="A75" s="47">
        <v>1</v>
      </c>
      <c r="B75" s="48" t="s">
        <v>60</v>
      </c>
      <c r="C75" s="49" t="s">
        <v>1</v>
      </c>
      <c r="D75" s="50">
        <v>39</v>
      </c>
      <c r="E75" s="51">
        <v>0</v>
      </c>
      <c r="F75" s="51">
        <f aca="true" t="shared" si="3" ref="F75:F81">D75*E75</f>
        <v>0</v>
      </c>
    </row>
    <row r="76" spans="1:6" ht="25.5" outlineLevel="2">
      <c r="A76" s="47"/>
      <c r="B76" s="48" t="s">
        <v>74</v>
      </c>
      <c r="C76" s="49" t="s">
        <v>1</v>
      </c>
      <c r="D76" s="50">
        <v>10</v>
      </c>
      <c r="E76" s="51">
        <v>0</v>
      </c>
      <c r="F76" s="51">
        <f t="shared" si="3"/>
        <v>0</v>
      </c>
    </row>
    <row r="77" spans="1:6" ht="25.5" outlineLevel="2">
      <c r="A77" s="47">
        <f>A75+1</f>
        <v>2</v>
      </c>
      <c r="B77" s="48" t="s">
        <v>70</v>
      </c>
      <c r="C77" s="49" t="s">
        <v>1</v>
      </c>
      <c r="D77" s="50">
        <v>54.3</v>
      </c>
      <c r="E77" s="51">
        <v>0</v>
      </c>
      <c r="F77" s="51">
        <f t="shared" si="3"/>
        <v>0</v>
      </c>
    </row>
    <row r="78" spans="1:6" ht="25.5" outlineLevel="2">
      <c r="A78" s="47">
        <f>A77+1</f>
        <v>3</v>
      </c>
      <c r="B78" s="48" t="s">
        <v>71</v>
      </c>
      <c r="C78" s="49" t="s">
        <v>1</v>
      </c>
      <c r="D78" s="50">
        <v>157</v>
      </c>
      <c r="E78" s="51">
        <v>0</v>
      </c>
      <c r="F78" s="51">
        <f t="shared" si="3"/>
        <v>0</v>
      </c>
    </row>
    <row r="79" spans="1:6" ht="25.5" outlineLevel="2">
      <c r="A79" s="47">
        <f>A78+1</f>
        <v>4</v>
      </c>
      <c r="B79" s="48" t="s">
        <v>75</v>
      </c>
      <c r="C79" s="49" t="s">
        <v>1</v>
      </c>
      <c r="D79" s="50">
        <v>1</v>
      </c>
      <c r="E79" s="51">
        <v>0</v>
      </c>
      <c r="F79" s="51">
        <f t="shared" si="3"/>
        <v>0</v>
      </c>
    </row>
    <row r="80" spans="1:6" ht="12.75" outlineLevel="2">
      <c r="A80" s="47">
        <f>A79+1</f>
        <v>5</v>
      </c>
      <c r="B80" s="48" t="s">
        <v>39</v>
      </c>
      <c r="C80" s="49" t="s">
        <v>1</v>
      </c>
      <c r="D80" s="50">
        <v>1</v>
      </c>
      <c r="E80" s="51">
        <v>0</v>
      </c>
      <c r="F80" s="51">
        <f t="shared" si="3"/>
        <v>0</v>
      </c>
    </row>
    <row r="81" spans="1:6" ht="12.75" outlineLevel="2">
      <c r="A81" s="47">
        <f>A80+1</f>
        <v>6</v>
      </c>
      <c r="B81" s="48" t="s">
        <v>80</v>
      </c>
      <c r="C81" s="49" t="s">
        <v>3</v>
      </c>
      <c r="D81" s="50">
        <v>1</v>
      </c>
      <c r="E81" s="51">
        <v>0</v>
      </c>
      <c r="F81" s="51">
        <f t="shared" si="3"/>
        <v>0</v>
      </c>
    </row>
    <row r="82" spans="1:6" ht="12.75" outlineLevel="2">
      <c r="A82" s="47"/>
      <c r="B82" s="48"/>
      <c r="C82" s="49"/>
      <c r="D82" s="50"/>
      <c r="E82" s="51"/>
      <c r="F82" s="51"/>
    </row>
    <row r="83" spans="1:6" ht="12.75" outlineLevel="2">
      <c r="A83" s="52"/>
      <c r="B83" s="64"/>
      <c r="C83" s="54" t="s">
        <v>23</v>
      </c>
      <c r="D83" s="55"/>
      <c r="E83" s="56"/>
      <c r="F83" s="57">
        <f>SUM(F75:F82)</f>
        <v>0</v>
      </c>
    </row>
    <row r="84" spans="1:6" s="30" customFormat="1" ht="12.75" outlineLevel="2">
      <c r="A84" s="26"/>
      <c r="B84" s="3"/>
      <c r="C84" s="27"/>
      <c r="D84" s="28"/>
      <c r="E84" s="31"/>
      <c r="F84" s="29"/>
    </row>
    <row r="85" spans="1:6" s="30" customFormat="1" ht="12.75" outlineLevel="2">
      <c r="A85" s="9"/>
      <c r="B85" s="2"/>
      <c r="C85" s="7"/>
      <c r="D85" s="10"/>
      <c r="E85" s="11"/>
      <c r="F85" s="11"/>
    </row>
    <row r="86" spans="1:6" ht="15" outlineLevel="2">
      <c r="A86" s="18">
        <v>3</v>
      </c>
      <c r="B86" s="5" t="s">
        <v>15</v>
      </c>
      <c r="C86" s="19"/>
      <c r="D86" s="20"/>
      <c r="E86" s="21"/>
      <c r="F86" s="21"/>
    </row>
    <row r="87" spans="1:6" s="22" customFormat="1" ht="24" outlineLevel="1">
      <c r="A87" s="1" t="s">
        <v>22</v>
      </c>
      <c r="B87" s="1" t="s">
        <v>9</v>
      </c>
      <c r="C87" s="1" t="s">
        <v>8</v>
      </c>
      <c r="D87" s="1" t="s">
        <v>7</v>
      </c>
      <c r="E87" s="23" t="s">
        <v>20</v>
      </c>
      <c r="F87" s="23" t="s">
        <v>21</v>
      </c>
    </row>
    <row r="88" spans="1:6" s="24" customFormat="1" ht="25.5">
      <c r="A88" s="47">
        <v>1</v>
      </c>
      <c r="B88" s="48" t="s">
        <v>61</v>
      </c>
      <c r="C88" s="49" t="s">
        <v>1</v>
      </c>
      <c r="D88" s="50">
        <v>4</v>
      </c>
      <c r="E88" s="51">
        <v>0</v>
      </c>
      <c r="F88" s="51">
        <f>D88*E88</f>
        <v>0</v>
      </c>
    </row>
    <row r="89" spans="1:6" ht="25.5" outlineLevel="2">
      <c r="A89" s="47" t="s">
        <v>62</v>
      </c>
      <c r="B89" s="48" t="s">
        <v>101</v>
      </c>
      <c r="C89" s="49" t="s">
        <v>1</v>
      </c>
      <c r="D89" s="50">
        <v>22</v>
      </c>
      <c r="E89" s="51">
        <v>0</v>
      </c>
      <c r="F89" s="51">
        <f>D89*E89</f>
        <v>0</v>
      </c>
    </row>
    <row r="90" spans="1:6" ht="12.75" outlineLevel="2">
      <c r="A90" s="52"/>
      <c r="B90" s="64"/>
      <c r="C90" s="54" t="s">
        <v>23</v>
      </c>
      <c r="D90" s="55"/>
      <c r="E90" s="56"/>
      <c r="F90" s="57">
        <f>SUM(F88:F89)</f>
        <v>0</v>
      </c>
    </row>
    <row r="91" spans="1:6" s="30" customFormat="1" ht="12.75" outlineLevel="2">
      <c r="A91" s="9"/>
      <c r="B91" s="2"/>
      <c r="C91" s="7"/>
      <c r="D91" s="10"/>
      <c r="E91" s="11"/>
      <c r="F91" s="11"/>
    </row>
    <row r="92" ht="12.75" outlineLevel="2"/>
    <row r="93" spans="1:6" ht="15" outlineLevel="2">
      <c r="A93" s="18">
        <v>4</v>
      </c>
      <c r="B93" s="5" t="s">
        <v>4</v>
      </c>
      <c r="C93" s="19"/>
      <c r="D93" s="20"/>
      <c r="E93" s="21"/>
      <c r="F93" s="21"/>
    </row>
    <row r="94" spans="1:6" s="22" customFormat="1" ht="24" outlineLevel="1">
      <c r="A94" s="1" t="s">
        <v>22</v>
      </c>
      <c r="B94" s="1" t="s">
        <v>9</v>
      </c>
      <c r="C94" s="1" t="s">
        <v>8</v>
      </c>
      <c r="D94" s="1" t="s">
        <v>7</v>
      </c>
      <c r="E94" s="23" t="s">
        <v>20</v>
      </c>
      <c r="F94" s="23" t="s">
        <v>21</v>
      </c>
    </row>
    <row r="95" spans="1:6" s="24" customFormat="1" ht="12.75">
      <c r="A95" s="47">
        <v>1</v>
      </c>
      <c r="B95" s="48" t="s">
        <v>63</v>
      </c>
      <c r="C95" s="49" t="s">
        <v>3</v>
      </c>
      <c r="D95" s="50">
        <v>1</v>
      </c>
      <c r="E95" s="51">
        <v>0</v>
      </c>
      <c r="F95" s="51">
        <f>D95*E95</f>
        <v>0</v>
      </c>
    </row>
    <row r="96" spans="1:6" ht="12.75" outlineLevel="2">
      <c r="A96" s="52"/>
      <c r="B96" s="64"/>
      <c r="C96" s="54" t="s">
        <v>23</v>
      </c>
      <c r="D96" s="55"/>
      <c r="E96" s="56"/>
      <c r="F96" s="57">
        <f>SUM(F95)</f>
        <v>0</v>
      </c>
    </row>
    <row r="97" spans="1:6" s="30" customFormat="1" ht="12.75" outlineLevel="2">
      <c r="A97" s="26"/>
      <c r="B97" s="3"/>
      <c r="C97" s="27"/>
      <c r="D97" s="28"/>
      <c r="E97" s="31"/>
      <c r="F97" s="29"/>
    </row>
    <row r="98" spans="1:6" s="30" customFormat="1" ht="12.75" outlineLevel="2">
      <c r="A98" s="26"/>
      <c r="B98" s="3"/>
      <c r="C98" s="27"/>
      <c r="D98" s="28"/>
      <c r="E98" s="31"/>
      <c r="F98" s="29"/>
    </row>
    <row r="99" spans="1:6" s="30" customFormat="1" ht="15" outlineLevel="2">
      <c r="A99" s="18">
        <v>5</v>
      </c>
      <c r="B99" s="5" t="s">
        <v>16</v>
      </c>
      <c r="C99" s="19"/>
      <c r="D99" s="20"/>
      <c r="E99" s="21"/>
      <c r="F99" s="21"/>
    </row>
    <row r="100" spans="1:6" s="22" customFormat="1" ht="24" outlineLevel="1">
      <c r="A100" s="1" t="s">
        <v>22</v>
      </c>
      <c r="B100" s="1" t="s">
        <v>9</v>
      </c>
      <c r="C100" s="1" t="s">
        <v>8</v>
      </c>
      <c r="D100" s="1" t="s">
        <v>7</v>
      </c>
      <c r="E100" s="23" t="s">
        <v>20</v>
      </c>
      <c r="F100" s="23" t="s">
        <v>21</v>
      </c>
    </row>
    <row r="101" spans="1:6" s="24" customFormat="1" ht="38.25">
      <c r="A101" s="47">
        <v>1</v>
      </c>
      <c r="B101" s="48" t="s">
        <v>90</v>
      </c>
      <c r="C101" s="49" t="s">
        <v>1</v>
      </c>
      <c r="D101" s="50">
        <v>10</v>
      </c>
      <c r="E101" s="51">
        <v>0</v>
      </c>
      <c r="F101" s="51">
        <f>D101*E101</f>
        <v>0</v>
      </c>
    </row>
    <row r="102" spans="1:6" ht="12.75" outlineLevel="2">
      <c r="A102" s="52"/>
      <c r="B102" s="64"/>
      <c r="C102" s="54" t="s">
        <v>23</v>
      </c>
      <c r="D102" s="55"/>
      <c r="E102" s="56"/>
      <c r="F102" s="57">
        <f>SUM(F101:F101)</f>
        <v>0</v>
      </c>
    </row>
    <row r="103" spans="1:6" s="30" customFormat="1" ht="12.75" outlineLevel="2">
      <c r="A103" s="9"/>
      <c r="B103" s="2"/>
      <c r="C103" s="7"/>
      <c r="D103" s="10"/>
      <c r="E103" s="11"/>
      <c r="F103" s="11"/>
    </row>
    <row r="104" ht="12.75" outlineLevel="2"/>
    <row r="105" spans="1:6" ht="15" outlineLevel="2">
      <c r="A105" s="18">
        <v>6</v>
      </c>
      <c r="B105" s="5" t="s">
        <v>42</v>
      </c>
      <c r="C105" s="19"/>
      <c r="D105" s="20"/>
      <c r="E105" s="21"/>
      <c r="F105" s="21"/>
    </row>
    <row r="106" spans="1:6" s="22" customFormat="1" ht="24" outlineLevel="1">
      <c r="A106" s="1" t="s">
        <v>22</v>
      </c>
      <c r="B106" s="1" t="s">
        <v>9</v>
      </c>
      <c r="C106" s="1" t="s">
        <v>8</v>
      </c>
      <c r="D106" s="1" t="s">
        <v>7</v>
      </c>
      <c r="E106" s="23" t="s">
        <v>20</v>
      </c>
      <c r="F106" s="23" t="s">
        <v>21</v>
      </c>
    </row>
    <row r="107" spans="1:6" s="24" customFormat="1" ht="38.25">
      <c r="A107" s="47">
        <v>1</v>
      </c>
      <c r="B107" s="48" t="s">
        <v>98</v>
      </c>
      <c r="C107" s="49" t="s">
        <v>3</v>
      </c>
      <c r="D107" s="50">
        <v>1</v>
      </c>
      <c r="E107" s="51">
        <v>0</v>
      </c>
      <c r="F107" s="51">
        <f aca="true" t="shared" si="4" ref="F107:F113">D107*E107</f>
        <v>0</v>
      </c>
    </row>
    <row r="108" spans="1:6" ht="25.5" outlineLevel="2">
      <c r="A108" s="47">
        <v>2</v>
      </c>
      <c r="B108" s="48" t="s">
        <v>99</v>
      </c>
      <c r="C108" s="49" t="s">
        <v>3</v>
      </c>
      <c r="D108" s="50">
        <v>7</v>
      </c>
      <c r="E108" s="51">
        <v>0</v>
      </c>
      <c r="F108" s="51">
        <f t="shared" si="4"/>
        <v>0</v>
      </c>
    </row>
    <row r="109" spans="1:6" ht="25.5" outlineLevel="2">
      <c r="A109" s="47">
        <v>3</v>
      </c>
      <c r="B109" s="48" t="s">
        <v>103</v>
      </c>
      <c r="C109" s="49" t="s">
        <v>3</v>
      </c>
      <c r="D109" s="50">
        <v>1</v>
      </c>
      <c r="E109" s="51">
        <v>0</v>
      </c>
      <c r="F109" s="51">
        <f t="shared" si="4"/>
        <v>0</v>
      </c>
    </row>
    <row r="110" spans="1:6" ht="38.25" outlineLevel="2">
      <c r="A110" s="47">
        <v>4</v>
      </c>
      <c r="B110" s="48" t="s">
        <v>102</v>
      </c>
      <c r="C110" s="49" t="s">
        <v>3</v>
      </c>
      <c r="D110" s="50">
        <v>1</v>
      </c>
      <c r="E110" s="51">
        <v>0</v>
      </c>
      <c r="F110" s="51">
        <f t="shared" si="4"/>
        <v>0</v>
      </c>
    </row>
    <row r="111" spans="1:6" ht="12.75" outlineLevel="2">
      <c r="A111" s="47">
        <v>5</v>
      </c>
      <c r="B111" s="48" t="s">
        <v>104</v>
      </c>
      <c r="C111" s="49" t="s">
        <v>3</v>
      </c>
      <c r="D111" s="50">
        <v>7</v>
      </c>
      <c r="E111" s="51">
        <v>0</v>
      </c>
      <c r="F111" s="51">
        <f t="shared" si="4"/>
        <v>0</v>
      </c>
    </row>
    <row r="112" spans="1:6" ht="25.5" outlineLevel="2">
      <c r="A112" s="47">
        <v>6</v>
      </c>
      <c r="B112" s="48" t="s">
        <v>105</v>
      </c>
      <c r="C112" s="49" t="s">
        <v>3</v>
      </c>
      <c r="D112" s="50">
        <v>2</v>
      </c>
      <c r="E112" s="51">
        <v>0</v>
      </c>
      <c r="F112" s="51">
        <f t="shared" si="4"/>
        <v>0</v>
      </c>
    </row>
    <row r="113" spans="1:6" ht="12.75" outlineLevel="2">
      <c r="A113" s="47">
        <v>7</v>
      </c>
      <c r="B113" s="48" t="s">
        <v>97</v>
      </c>
      <c r="C113" s="49" t="s">
        <v>12</v>
      </c>
      <c r="D113" s="50">
        <v>6</v>
      </c>
      <c r="E113" s="51">
        <v>0</v>
      </c>
      <c r="F113" s="51">
        <f t="shared" si="4"/>
        <v>0</v>
      </c>
    </row>
    <row r="114" spans="1:6" ht="12.75" outlineLevel="2">
      <c r="A114" s="47"/>
      <c r="B114" s="48"/>
      <c r="C114" s="49"/>
      <c r="D114" s="50"/>
      <c r="E114" s="51"/>
      <c r="F114" s="51"/>
    </row>
    <row r="115" spans="1:6" ht="12.75" outlineLevel="2">
      <c r="A115" s="52"/>
      <c r="B115" s="64"/>
      <c r="C115" s="54" t="s">
        <v>23</v>
      </c>
      <c r="D115" s="55"/>
      <c r="E115" s="56"/>
      <c r="F115" s="57">
        <f>SUM(F107:F114)</f>
        <v>0</v>
      </c>
    </row>
    <row r="116" spans="1:6" s="30" customFormat="1" ht="12.75" outlineLevel="2">
      <c r="A116" s="26"/>
      <c r="B116" s="3"/>
      <c r="C116" s="27"/>
      <c r="D116" s="28"/>
      <c r="E116" s="31"/>
      <c r="F116" s="29"/>
    </row>
    <row r="117" spans="1:6" s="30" customFormat="1" ht="12.75" outlineLevel="2">
      <c r="A117" s="9"/>
      <c r="B117" s="2"/>
      <c r="C117" s="7"/>
      <c r="D117" s="10"/>
      <c r="E117" s="11"/>
      <c r="F117" s="11"/>
    </row>
    <row r="118" spans="1:6" ht="15" outlineLevel="2">
      <c r="A118" s="18">
        <v>7</v>
      </c>
      <c r="B118" s="5" t="s">
        <v>43</v>
      </c>
      <c r="C118" s="19"/>
      <c r="D118" s="20"/>
      <c r="E118" s="21"/>
      <c r="F118" s="21"/>
    </row>
    <row r="119" spans="1:6" s="22" customFormat="1" ht="24" outlineLevel="1">
      <c r="A119" s="1" t="s">
        <v>22</v>
      </c>
      <c r="B119" s="1" t="s">
        <v>9</v>
      </c>
      <c r="C119" s="1" t="s">
        <v>8</v>
      </c>
      <c r="D119" s="1" t="s">
        <v>7</v>
      </c>
      <c r="E119" s="23" t="s">
        <v>20</v>
      </c>
      <c r="F119" s="23" t="s">
        <v>21</v>
      </c>
    </row>
    <row r="120" spans="1:6" s="24" customFormat="1" ht="38.25">
      <c r="A120" s="47">
        <v>1</v>
      </c>
      <c r="B120" s="48" t="s">
        <v>64</v>
      </c>
      <c r="C120" s="49" t="s">
        <v>3</v>
      </c>
      <c r="D120" s="50">
        <v>2</v>
      </c>
      <c r="E120" s="51">
        <v>0</v>
      </c>
      <c r="F120" s="51">
        <f>D120*E120</f>
        <v>0</v>
      </c>
    </row>
    <row r="121" spans="1:6" ht="12.75" outlineLevel="2">
      <c r="A121" s="52"/>
      <c r="B121" s="64"/>
      <c r="C121" s="54" t="s">
        <v>23</v>
      </c>
      <c r="D121" s="55"/>
      <c r="E121" s="56"/>
      <c r="F121" s="57">
        <f>SUM(F120:F120)</f>
        <v>0</v>
      </c>
    </row>
    <row r="122" spans="1:6" s="30" customFormat="1" ht="12.75" outlineLevel="2">
      <c r="A122" s="26"/>
      <c r="B122" s="3"/>
      <c r="C122" s="27"/>
      <c r="D122" s="28"/>
      <c r="E122" s="31"/>
      <c r="F122" s="29"/>
    </row>
    <row r="123" spans="1:6" s="30" customFormat="1" ht="12.75" outlineLevel="2">
      <c r="A123" s="9"/>
      <c r="B123" s="2"/>
      <c r="C123" s="7"/>
      <c r="D123" s="10"/>
      <c r="E123" s="11"/>
      <c r="F123" s="11"/>
    </row>
    <row r="124" spans="1:6" ht="15" outlineLevel="2">
      <c r="A124" s="18">
        <v>8</v>
      </c>
      <c r="B124" s="5" t="s">
        <v>44</v>
      </c>
      <c r="C124" s="19"/>
      <c r="D124" s="20"/>
      <c r="E124" s="21"/>
      <c r="F124" s="21"/>
    </row>
    <row r="125" spans="1:6" s="22" customFormat="1" ht="24" outlineLevel="1">
      <c r="A125" s="1" t="s">
        <v>22</v>
      </c>
      <c r="B125" s="1" t="s">
        <v>9</v>
      </c>
      <c r="C125" s="1" t="s">
        <v>8</v>
      </c>
      <c r="D125" s="1" t="s">
        <v>7</v>
      </c>
      <c r="E125" s="23" t="s">
        <v>20</v>
      </c>
      <c r="F125" s="23" t="s">
        <v>21</v>
      </c>
    </row>
    <row r="126" spans="1:6" s="24" customFormat="1" ht="38.25">
      <c r="A126" s="47">
        <v>1</v>
      </c>
      <c r="B126" s="48" t="s">
        <v>91</v>
      </c>
      <c r="C126" s="49" t="s">
        <v>1</v>
      </c>
      <c r="D126" s="50">
        <v>4</v>
      </c>
      <c r="E126" s="51">
        <v>0</v>
      </c>
      <c r="F126" s="51">
        <f>D126*E126</f>
        <v>0</v>
      </c>
    </row>
    <row r="127" spans="1:6" ht="25.5" outlineLevel="2">
      <c r="A127" s="47">
        <f>A126+1</f>
        <v>2</v>
      </c>
      <c r="B127" s="48" t="s">
        <v>77</v>
      </c>
      <c r="C127" s="49" t="s">
        <v>1</v>
      </c>
      <c r="D127" s="50">
        <v>17</v>
      </c>
      <c r="E127" s="51">
        <v>0</v>
      </c>
      <c r="F127" s="51">
        <f>D127*E127</f>
        <v>0</v>
      </c>
    </row>
    <row r="128" spans="1:6" ht="25.5" outlineLevel="2">
      <c r="A128" s="47">
        <f>A127+1</f>
        <v>3</v>
      </c>
      <c r="B128" s="48" t="s">
        <v>78</v>
      </c>
      <c r="C128" s="49" t="s">
        <v>1</v>
      </c>
      <c r="D128" s="50">
        <v>8</v>
      </c>
      <c r="E128" s="51">
        <v>0</v>
      </c>
      <c r="F128" s="51">
        <f>D128*E128</f>
        <v>0</v>
      </c>
    </row>
    <row r="129" spans="1:6" ht="12.75" outlineLevel="2">
      <c r="A129" s="47">
        <f>A128+1</f>
        <v>4</v>
      </c>
      <c r="B129" s="48" t="s">
        <v>79</v>
      </c>
      <c r="C129" s="49" t="s">
        <v>1</v>
      </c>
      <c r="D129" s="50">
        <v>12</v>
      </c>
      <c r="E129" s="51">
        <v>0</v>
      </c>
      <c r="F129" s="51">
        <f>D129*E129</f>
        <v>0</v>
      </c>
    </row>
    <row r="130" spans="1:6" ht="25.5" outlineLevel="2">
      <c r="A130" s="47">
        <f>A129+1</f>
        <v>5</v>
      </c>
      <c r="B130" s="48" t="s">
        <v>92</v>
      </c>
      <c r="C130" s="49" t="s">
        <v>12</v>
      </c>
      <c r="D130" s="50">
        <v>13</v>
      </c>
      <c r="E130" s="51">
        <v>0</v>
      </c>
      <c r="F130" s="51">
        <f>D130*E130</f>
        <v>0</v>
      </c>
    </row>
    <row r="131" spans="1:6" ht="12.75" outlineLevel="2">
      <c r="A131" s="52"/>
      <c r="B131" s="64"/>
      <c r="C131" s="54" t="s">
        <v>23</v>
      </c>
      <c r="D131" s="55"/>
      <c r="E131" s="56"/>
      <c r="F131" s="57">
        <f>SUM(F126:F130)</f>
        <v>0</v>
      </c>
    </row>
    <row r="132" spans="1:6" s="30" customFormat="1" ht="12.75" outlineLevel="2">
      <c r="A132" s="26"/>
      <c r="B132" s="3"/>
      <c r="C132" s="27"/>
      <c r="D132" s="28"/>
      <c r="E132" s="31"/>
      <c r="F132" s="29"/>
    </row>
    <row r="133" spans="1:6" s="30" customFormat="1" ht="12.75" outlineLevel="2">
      <c r="A133" s="9"/>
      <c r="B133" s="2"/>
      <c r="C133" s="7"/>
      <c r="D133" s="10"/>
      <c r="E133" s="11"/>
      <c r="F133" s="11"/>
    </row>
    <row r="134" spans="1:6" ht="12.75" outlineLevel="2">
      <c r="A134" s="26"/>
      <c r="B134" s="3"/>
      <c r="C134" s="27"/>
      <c r="D134" s="28"/>
      <c r="E134" s="31"/>
      <c r="F134" s="29"/>
    </row>
    <row r="135" spans="1:6" s="34" customFormat="1" ht="15" outlineLevel="2">
      <c r="A135" s="9"/>
      <c r="B135" s="2"/>
      <c r="C135" s="7"/>
      <c r="D135" s="10"/>
      <c r="E135" s="11"/>
      <c r="F135" s="11"/>
    </row>
    <row r="136" spans="1:6" s="24" customFormat="1" ht="15">
      <c r="A136" s="18" t="s">
        <v>107</v>
      </c>
      <c r="B136" s="5" t="s">
        <v>17</v>
      </c>
      <c r="C136" s="19"/>
      <c r="D136" s="20"/>
      <c r="E136" s="21"/>
      <c r="F136" s="21"/>
    </row>
    <row r="137" spans="1:6" ht="24" outlineLevel="2">
      <c r="A137" s="1" t="s">
        <v>22</v>
      </c>
      <c r="B137" s="1" t="s">
        <v>9</v>
      </c>
      <c r="C137" s="1" t="s">
        <v>8</v>
      </c>
      <c r="D137" s="1" t="s">
        <v>7</v>
      </c>
      <c r="E137" s="23" t="s">
        <v>20</v>
      </c>
      <c r="F137" s="23" t="s">
        <v>21</v>
      </c>
    </row>
    <row r="138" spans="1:6" ht="38.25" outlineLevel="2">
      <c r="A138" s="47">
        <v>1</v>
      </c>
      <c r="B138" s="48" t="s">
        <v>45</v>
      </c>
      <c r="C138" s="49" t="s">
        <v>1</v>
      </c>
      <c r="D138" s="50">
        <v>55</v>
      </c>
      <c r="E138" s="51">
        <v>0</v>
      </c>
      <c r="F138" s="51">
        <f>D138*E138</f>
        <v>0</v>
      </c>
    </row>
    <row r="139" spans="1:6" ht="12.75" outlineLevel="2">
      <c r="A139" s="47">
        <v>2</v>
      </c>
      <c r="B139" s="48" t="s">
        <v>46</v>
      </c>
      <c r="C139" s="49" t="s">
        <v>1</v>
      </c>
      <c r="D139" s="50">
        <v>110</v>
      </c>
      <c r="E139" s="51">
        <v>0</v>
      </c>
      <c r="F139" s="51">
        <f>D139*E139</f>
        <v>0</v>
      </c>
    </row>
    <row r="140" spans="1:6" s="30" customFormat="1" ht="12.75" outlineLevel="2">
      <c r="A140" s="52"/>
      <c r="B140" s="64"/>
      <c r="C140" s="54" t="s">
        <v>23</v>
      </c>
      <c r="D140" s="55"/>
      <c r="E140" s="56"/>
      <c r="F140" s="57">
        <f>SUM(F138:F139)</f>
        <v>0</v>
      </c>
    </row>
    <row r="141" spans="1:6" s="30" customFormat="1" ht="12.75" outlineLevel="2">
      <c r="A141" s="26"/>
      <c r="B141" s="3"/>
      <c r="C141" s="27"/>
      <c r="D141" s="28"/>
      <c r="E141" s="31"/>
      <c r="F141" s="29"/>
    </row>
    <row r="142" ht="12.75" outlineLevel="2"/>
    <row r="143" spans="1:6" s="22" customFormat="1" ht="15" outlineLevel="1">
      <c r="A143" s="26" t="s">
        <v>108</v>
      </c>
      <c r="B143" s="5" t="s">
        <v>19</v>
      </c>
      <c r="C143" s="7"/>
      <c r="D143" s="10"/>
      <c r="E143" s="11"/>
      <c r="F143" s="11"/>
    </row>
    <row r="144" spans="1:6" s="24" customFormat="1" ht="24">
      <c r="A144" s="1" t="s">
        <v>22</v>
      </c>
      <c r="B144" s="1" t="s">
        <v>9</v>
      </c>
      <c r="C144" s="1" t="s">
        <v>8</v>
      </c>
      <c r="D144" s="1" t="s">
        <v>7</v>
      </c>
      <c r="E144" s="23" t="s">
        <v>20</v>
      </c>
      <c r="F144" s="23" t="s">
        <v>21</v>
      </c>
    </row>
    <row r="145" spans="1:6" ht="25.5" outlineLevel="2">
      <c r="A145" s="47" t="s">
        <v>10</v>
      </c>
      <c r="B145" s="48" t="s">
        <v>47</v>
      </c>
      <c r="C145" s="49" t="s">
        <v>3</v>
      </c>
      <c r="D145" s="50">
        <v>1</v>
      </c>
      <c r="E145" s="51">
        <v>0</v>
      </c>
      <c r="F145" s="51">
        <f>D145*E145</f>
        <v>0</v>
      </c>
    </row>
    <row r="146" spans="1:6" ht="12.75" outlineLevel="2">
      <c r="A146" s="47" t="s">
        <v>11</v>
      </c>
      <c r="B146" s="48" t="s">
        <v>48</v>
      </c>
      <c r="C146" s="49" t="s">
        <v>3</v>
      </c>
      <c r="D146" s="50">
        <v>1</v>
      </c>
      <c r="E146" s="51">
        <v>0</v>
      </c>
      <c r="F146" s="51">
        <f>D146*E146</f>
        <v>0</v>
      </c>
    </row>
    <row r="147" spans="1:6" s="30" customFormat="1" ht="12.75" outlineLevel="2">
      <c r="A147" s="52"/>
      <c r="B147" s="64"/>
      <c r="C147" s="54" t="s">
        <v>23</v>
      </c>
      <c r="D147" s="55"/>
      <c r="E147" s="56"/>
      <c r="F147" s="57">
        <f>SUM(F145:F146)</f>
        <v>0</v>
      </c>
    </row>
    <row r="148" spans="1:6" s="30" customFormat="1" ht="12.75" outlineLevel="2">
      <c r="A148" s="26"/>
      <c r="B148" s="3"/>
      <c r="C148" s="27"/>
      <c r="D148" s="28"/>
      <c r="E148" s="31"/>
      <c r="F148" s="29"/>
    </row>
    <row r="149" ht="12.75" outlineLevel="2"/>
    <row r="150" spans="1:6" ht="15">
      <c r="A150" s="18" t="s">
        <v>109</v>
      </c>
      <c r="B150" s="5" t="s">
        <v>18</v>
      </c>
      <c r="C150" s="35"/>
      <c r="D150" s="35"/>
      <c r="E150" s="35"/>
      <c r="F150" s="35"/>
    </row>
    <row r="151" spans="1:6" s="24" customFormat="1" ht="24">
      <c r="A151" s="1" t="s">
        <v>22</v>
      </c>
      <c r="B151" s="1" t="s">
        <v>9</v>
      </c>
      <c r="C151" s="1" t="s">
        <v>8</v>
      </c>
      <c r="D151" s="1" t="s">
        <v>7</v>
      </c>
      <c r="E151" s="23"/>
      <c r="F151" s="23" t="s">
        <v>21</v>
      </c>
    </row>
    <row r="152" spans="1:6" ht="25.5">
      <c r="A152" s="47">
        <v>1</v>
      </c>
      <c r="B152" s="48" t="s">
        <v>49</v>
      </c>
      <c r="C152" s="49" t="s">
        <v>67</v>
      </c>
      <c r="D152" s="50">
        <v>35</v>
      </c>
      <c r="E152" s="51">
        <v>0</v>
      </c>
      <c r="F152" s="51">
        <f>D152*E152</f>
        <v>0</v>
      </c>
    </row>
    <row r="153" spans="1:6" ht="12.75">
      <c r="A153" s="47">
        <v>2</v>
      </c>
      <c r="B153" s="48" t="s">
        <v>66</v>
      </c>
      <c r="C153" s="49" t="s">
        <v>12</v>
      </c>
      <c r="D153" s="50">
        <v>10</v>
      </c>
      <c r="E153" s="51">
        <v>0</v>
      </c>
      <c r="F153" s="51">
        <f>D153*E153</f>
        <v>0</v>
      </c>
    </row>
    <row r="154" spans="1:6" s="30" customFormat="1" ht="25.5" outlineLevel="2">
      <c r="A154" s="47" t="s">
        <v>65</v>
      </c>
      <c r="B154" s="48" t="s">
        <v>93</v>
      </c>
      <c r="C154" s="49" t="s">
        <v>94</v>
      </c>
      <c r="D154" s="50">
        <v>4</v>
      </c>
      <c r="E154" s="51">
        <v>0</v>
      </c>
      <c r="F154" s="51">
        <f>D154*E154</f>
        <v>0</v>
      </c>
    </row>
    <row r="155" spans="1:6" s="30" customFormat="1" ht="12.75" outlineLevel="2">
      <c r="A155" s="52"/>
      <c r="B155" s="64"/>
      <c r="C155" s="54" t="s">
        <v>23</v>
      </c>
      <c r="D155" s="55"/>
      <c r="E155" s="56"/>
      <c r="F155" s="57">
        <f>SUM(F152:F154)</f>
        <v>0</v>
      </c>
    </row>
    <row r="156" ht="12.75" outlineLevel="2"/>
    <row r="157" spans="1:6" s="36" customFormat="1" ht="14.25">
      <c r="A157" s="9"/>
      <c r="B157" s="2"/>
      <c r="C157" s="7"/>
      <c r="D157" s="10"/>
      <c r="E157" s="11"/>
      <c r="F157" s="11"/>
    </row>
    <row r="158" spans="1:6" s="24" customFormat="1" ht="15">
      <c r="A158" s="18" t="s">
        <v>110</v>
      </c>
      <c r="B158" s="6" t="s">
        <v>50</v>
      </c>
      <c r="C158" s="32"/>
      <c r="D158" s="37"/>
      <c r="E158" s="33"/>
      <c r="F158" s="33"/>
    </row>
    <row r="159" spans="1:6" ht="24">
      <c r="A159" s="1" t="s">
        <v>22</v>
      </c>
      <c r="B159" s="1" t="s">
        <v>9</v>
      </c>
      <c r="C159" s="1" t="s">
        <v>8</v>
      </c>
      <c r="D159" s="1" t="s">
        <v>7</v>
      </c>
      <c r="E159" s="23" t="s">
        <v>20</v>
      </c>
      <c r="F159" s="23" t="s">
        <v>21</v>
      </c>
    </row>
    <row r="160" spans="1:6" ht="12.75">
      <c r="A160" s="47">
        <v>1</v>
      </c>
      <c r="B160" s="48" t="s">
        <v>83</v>
      </c>
      <c r="C160" s="50" t="s">
        <v>3</v>
      </c>
      <c r="D160" s="65">
        <v>1</v>
      </c>
      <c r="E160" s="51">
        <v>0</v>
      </c>
      <c r="F160" s="51">
        <f>D160*E160</f>
        <v>0</v>
      </c>
    </row>
    <row r="161" spans="1:6" ht="25.5">
      <c r="A161" s="47">
        <f aca="true" t="shared" si="5" ref="A161:A172">A160+1</f>
        <v>2</v>
      </c>
      <c r="B161" s="48" t="s">
        <v>82</v>
      </c>
      <c r="C161" s="50" t="s">
        <v>3</v>
      </c>
      <c r="D161" s="65">
        <v>1</v>
      </c>
      <c r="E161" s="51">
        <v>0</v>
      </c>
      <c r="F161" s="51">
        <f aca="true" t="shared" si="6" ref="F161:F172">D161*E161</f>
        <v>0</v>
      </c>
    </row>
    <row r="162" spans="1:6" s="30" customFormat="1" ht="12.75">
      <c r="A162" s="47">
        <f t="shared" si="5"/>
        <v>3</v>
      </c>
      <c r="B162" s="48" t="s">
        <v>95</v>
      </c>
      <c r="C162" s="50" t="s">
        <v>3</v>
      </c>
      <c r="D162" s="65">
        <v>1</v>
      </c>
      <c r="E162" s="51">
        <v>0</v>
      </c>
      <c r="F162" s="51">
        <f t="shared" si="6"/>
        <v>0</v>
      </c>
    </row>
    <row r="163" spans="1:6" ht="12.75">
      <c r="A163" s="47">
        <f t="shared" si="5"/>
        <v>4</v>
      </c>
      <c r="B163" s="48" t="s">
        <v>84</v>
      </c>
      <c r="C163" s="50" t="s">
        <v>3</v>
      </c>
      <c r="D163" s="65">
        <v>1</v>
      </c>
      <c r="E163" s="51">
        <v>0</v>
      </c>
      <c r="F163" s="51">
        <f t="shared" si="6"/>
        <v>0</v>
      </c>
    </row>
    <row r="164" spans="1:6" ht="25.5">
      <c r="A164" s="47">
        <f t="shared" si="5"/>
        <v>5</v>
      </c>
      <c r="B164" s="48" t="s">
        <v>68</v>
      </c>
      <c r="C164" s="50" t="s">
        <v>3</v>
      </c>
      <c r="D164" s="65">
        <v>1</v>
      </c>
      <c r="E164" s="51">
        <v>0</v>
      </c>
      <c r="F164" s="51">
        <f t="shared" si="6"/>
        <v>0</v>
      </c>
    </row>
    <row r="165" spans="1:6" s="34" customFormat="1" ht="15">
      <c r="A165" s="47">
        <f t="shared" si="5"/>
        <v>6</v>
      </c>
      <c r="B165" s="48" t="s">
        <v>69</v>
      </c>
      <c r="C165" s="50" t="s">
        <v>3</v>
      </c>
      <c r="D165" s="65">
        <v>1</v>
      </c>
      <c r="E165" s="51">
        <v>0</v>
      </c>
      <c r="F165" s="51">
        <f t="shared" si="6"/>
        <v>0</v>
      </c>
    </row>
    <row r="166" spans="1:6" s="24" customFormat="1" ht="25.5">
      <c r="A166" s="47">
        <f t="shared" si="5"/>
        <v>7</v>
      </c>
      <c r="B166" s="48" t="s">
        <v>87</v>
      </c>
      <c r="C166" s="50" t="s">
        <v>3</v>
      </c>
      <c r="D166" s="65">
        <v>1</v>
      </c>
      <c r="E166" s="51">
        <v>0</v>
      </c>
      <c r="F166" s="51">
        <f>D166*E166</f>
        <v>0</v>
      </c>
    </row>
    <row r="167" spans="1:6" ht="12.75">
      <c r="A167" s="47">
        <f t="shared" si="5"/>
        <v>8</v>
      </c>
      <c r="B167" s="48" t="s">
        <v>88</v>
      </c>
      <c r="C167" s="106" t="s">
        <v>14</v>
      </c>
      <c r="D167" s="65">
        <v>1</v>
      </c>
      <c r="E167" s="51">
        <v>0</v>
      </c>
      <c r="F167" s="51">
        <f t="shared" si="6"/>
        <v>0</v>
      </c>
    </row>
    <row r="168" spans="1:6" ht="38.25">
      <c r="A168" s="47">
        <f t="shared" si="5"/>
        <v>9</v>
      </c>
      <c r="B168" s="48" t="s">
        <v>89</v>
      </c>
      <c r="C168" s="50" t="s">
        <v>14</v>
      </c>
      <c r="D168" s="65">
        <v>1</v>
      </c>
      <c r="E168" s="51">
        <v>0</v>
      </c>
      <c r="F168" s="51">
        <f>D168*E168</f>
        <v>0</v>
      </c>
    </row>
    <row r="169" spans="1:6" ht="38.25">
      <c r="A169" s="47">
        <f t="shared" si="5"/>
        <v>10</v>
      </c>
      <c r="B169" s="48" t="s">
        <v>86</v>
      </c>
      <c r="C169" s="50" t="s">
        <v>3</v>
      </c>
      <c r="D169" s="65">
        <v>1</v>
      </c>
      <c r="E169" s="51">
        <v>0</v>
      </c>
      <c r="F169" s="51">
        <f t="shared" si="6"/>
        <v>0</v>
      </c>
    </row>
    <row r="170" spans="1:6" ht="25.5">
      <c r="A170" s="47">
        <f t="shared" si="5"/>
        <v>11</v>
      </c>
      <c r="B170" s="48" t="s">
        <v>96</v>
      </c>
      <c r="C170" s="50" t="s">
        <v>3</v>
      </c>
      <c r="D170" s="65">
        <v>1</v>
      </c>
      <c r="E170" s="51">
        <v>0</v>
      </c>
      <c r="F170" s="51">
        <f>D170*E170</f>
        <v>0</v>
      </c>
    </row>
    <row r="171" spans="1:6" ht="12.75">
      <c r="A171" s="47">
        <f t="shared" si="5"/>
        <v>12</v>
      </c>
      <c r="B171" s="48" t="s">
        <v>85</v>
      </c>
      <c r="C171" s="50" t="s">
        <v>3</v>
      </c>
      <c r="D171" s="65">
        <v>2</v>
      </c>
      <c r="E171" s="51">
        <v>0</v>
      </c>
      <c r="F171" s="51">
        <f>D171*E171</f>
        <v>0</v>
      </c>
    </row>
    <row r="172" spans="1:6" ht="12.75">
      <c r="A172" s="47">
        <f t="shared" si="5"/>
        <v>13</v>
      </c>
      <c r="B172" s="48" t="s">
        <v>13</v>
      </c>
      <c r="C172" s="50" t="s">
        <v>3</v>
      </c>
      <c r="D172" s="65">
        <v>1</v>
      </c>
      <c r="E172" s="51">
        <v>0</v>
      </c>
      <c r="F172" s="51">
        <f t="shared" si="6"/>
        <v>0</v>
      </c>
    </row>
    <row r="173" spans="1:6" ht="12.75">
      <c r="A173" s="52"/>
      <c r="B173" s="64"/>
      <c r="C173" s="55" t="s">
        <v>23</v>
      </c>
      <c r="D173" s="66"/>
      <c r="E173" s="56"/>
      <c r="F173" s="57">
        <f>SUM(F160:F172)</f>
        <v>0</v>
      </c>
    </row>
    <row r="174" spans="1:6" ht="12.75">
      <c r="A174" s="26"/>
      <c r="B174" s="3"/>
      <c r="C174" s="28"/>
      <c r="D174" s="105"/>
      <c r="E174" s="31"/>
      <c r="F174" s="29"/>
    </row>
    <row r="180" spans="1:6" s="30" customFormat="1" ht="12.75">
      <c r="A180" s="9"/>
      <c r="B180" s="2"/>
      <c r="C180" s="7"/>
      <c r="D180" s="10"/>
      <c r="E180" s="11"/>
      <c r="F180" s="11"/>
    </row>
    <row r="181" spans="1:6" s="30" customFormat="1" ht="12.75">
      <c r="A181" s="9"/>
      <c r="B181" s="2"/>
      <c r="C181" s="7"/>
      <c r="D181" s="10"/>
      <c r="E181" s="11"/>
      <c r="F181" s="11"/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UMC_TechnikBO</cp:lastModifiedBy>
  <cp:lastPrinted>2009-01-22T14:33:31Z</cp:lastPrinted>
  <dcterms:created xsi:type="dcterms:W3CDTF">2004-12-15T12:35:05Z</dcterms:created>
  <dcterms:modified xsi:type="dcterms:W3CDTF">2017-03-22T13:43:50Z</dcterms:modified>
  <cp:category/>
  <cp:version/>
  <cp:contentType/>
  <cp:contentStatus/>
</cp:coreProperties>
</file>